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rtic01\Desktop\FINANCIJSKI PLAN\2026.godina\"/>
    </mc:Choice>
  </mc:AlternateContent>
  <xr:revisionPtr revIDLastSave="0" documentId="13_ncr:1_{363AAFC8-0D70-46F6-9ECC-02BF8DA8835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G24" i="3"/>
  <c r="F24" i="3"/>
  <c r="E24" i="3"/>
  <c r="D24" i="3"/>
  <c r="F11" i="3"/>
  <c r="H11" i="3"/>
  <c r="G11" i="3"/>
  <c r="D11" i="3"/>
  <c r="F18" i="10" l="1"/>
  <c r="H41" i="10"/>
  <c r="I38" i="10" s="1"/>
  <c r="I41" i="10" s="1"/>
  <c r="J38" i="10" s="1"/>
  <c r="J41" i="10" s="1"/>
  <c r="J25" i="10"/>
  <c r="I25" i="10"/>
  <c r="H25" i="10"/>
  <c r="G25" i="10"/>
  <c r="F25" i="10"/>
  <c r="J18" i="10"/>
  <c r="I18" i="10"/>
  <c r="H18" i="10"/>
  <c r="I26" i="10" l="1"/>
  <c r="I32" i="10" s="1"/>
  <c r="I33" i="10" s="1"/>
  <c r="J26" i="10"/>
  <c r="J32" i="10" s="1"/>
  <c r="J33" i="10" s="1"/>
  <c r="H26" i="10"/>
  <c r="H32" i="10" s="1"/>
  <c r="H33" i="10" s="1"/>
</calcChain>
</file>

<file path=xl/sharedStrings.xml><?xml version="1.0" encoding="utf-8"?>
<sst xmlns="http://schemas.openxmlformats.org/spreadsheetml/2006/main" count="211" uniqueCount="107">
  <si>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</si>
  <si>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</si>
  <si>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</si>
  <si>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</si>
  <si>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</si>
  <si>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</si>
  <si>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</si>
  <si>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</si>
  <si>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</si>
  <si>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</si>
  <si>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</si>
  <si>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</si>
  <si>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</si>
  <si>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</si>
  <si>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</si>
  <si>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</si>
  <si>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</si>
  <si>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</si>
  <si>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</si>
  <si>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</si>
  <si>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</si>
  <si>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</si>
  <si>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</si>
  <si>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</si>
  <si>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</si>
  <si>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</si>
  <si>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</si>
  <si>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</si>
  <si>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</si>
  <si>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</si>
  <si>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</si>
  <si>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</si>
  <si>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</si>
  <si>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</si>
  <si>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</si>
  <si>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</si>
  <si>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</si>
  <si>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</si>
  <si>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</si>
  <si>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</si>
  <si>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</si>
  <si>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</si>
  <si>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</si>
  <si>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</si>
  <si>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</si>
  <si>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</si>
  <si>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</si>
  <si>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</si>
  <si>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</si>
  <si>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</si>
  <si>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</si>
  <si>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</si>
  <si>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</si>
  <si>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</si>
  <si>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</si>
  <si>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</si>
  <si>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</si>
  <si>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</si>
  <si>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</si>
  <si>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</si>
  <si>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Proračunski korisnik:Dječji vrtić "KADUJICA"</t>
  </si>
  <si>
    <t>30.svibnja 12, Okrug Gornji</t>
  </si>
  <si>
    <t>OIB:02527683076</t>
  </si>
  <si>
    <t>Prihodi od imovine</t>
  </si>
  <si>
    <t>Pomoći proračunskim korisnicima iz proračuna koji im nije nadležan</t>
  </si>
  <si>
    <t>Ostali finacijski rashodi</t>
  </si>
  <si>
    <t>3. Vlastiti prihodi</t>
  </si>
  <si>
    <t>1. Opći prihodi i primici</t>
  </si>
  <si>
    <t xml:space="preserve">  1.1. Opći prihodi i primici</t>
  </si>
  <si>
    <t xml:space="preserve"> 5.2. Ostale pomoći</t>
  </si>
  <si>
    <t>091 Predškolsko i osnovno obrazovanje</t>
  </si>
  <si>
    <t>0911 Predškolsko obrazovanje</t>
  </si>
  <si>
    <t>PROGRAM 2021</t>
  </si>
  <si>
    <t>Aktivnost A210001</t>
  </si>
  <si>
    <t>Izvor financiranja 1.1</t>
  </si>
  <si>
    <t>Opći prihodi i primici</t>
  </si>
  <si>
    <t>Financijski rashodi</t>
  </si>
  <si>
    <t>Aktivnost A210002</t>
  </si>
  <si>
    <t>Redovan rad dječjeg vrtića</t>
  </si>
  <si>
    <t>Poslovi stručnih, adnistrativnih i izvršnih tijela</t>
  </si>
  <si>
    <t>Aktivnost A210003</t>
  </si>
  <si>
    <t xml:space="preserve">Nabava dugotrajne imovine za rad vrtića    
</t>
  </si>
  <si>
    <t>Aktivnost A210004</t>
  </si>
  <si>
    <t>Izvor financiranja 5.2.</t>
  </si>
  <si>
    <t>Ostale pomoći</t>
  </si>
  <si>
    <t>5. Pomoći</t>
  </si>
  <si>
    <t>Projekcija plana
za 2027.</t>
  </si>
  <si>
    <t>Prihodi od donacija</t>
  </si>
  <si>
    <t>6. Donacije</t>
  </si>
  <si>
    <t>6.1. Tekuće donacije</t>
  </si>
  <si>
    <t xml:space="preserve">3.1. Vlastiti prihodi od fin.imovine               </t>
  </si>
  <si>
    <t>Tekuće donacije</t>
  </si>
  <si>
    <t>Izvor financiranja 6.1.</t>
  </si>
  <si>
    <t xml:space="preserve">Nabava potrošnog materijala za rad s djecom s poteškoćama i predškolcima   
</t>
  </si>
  <si>
    <t>Sufinanciranje roditelja za usluge vrtića</t>
  </si>
  <si>
    <t>4. Prihodi za posebne namjene</t>
  </si>
  <si>
    <t>4. Prihodi za  posebne namjene</t>
  </si>
  <si>
    <t>4.3. Ostali prihodi za posebne namjene</t>
  </si>
  <si>
    <t>09 Obrazovanje</t>
  </si>
  <si>
    <t>Izvor financiranja 4.3.</t>
  </si>
  <si>
    <t>Ostali prihodi za posebne namjene</t>
  </si>
  <si>
    <t>Prihodi po posebnim propisima</t>
  </si>
  <si>
    <t>FINANCIJSKI PLAN PRORAČUNSKOG KORISNIKA JEDINICE LOKALNE I PODRUČNE (REGIONALNE) SAMOUPRAVE 
ZA 2026. I PROJEKCIJA ZA 2027. I 2028. GODINU</t>
  </si>
  <si>
    <t>Izvršenje 2024.*</t>
  </si>
  <si>
    <t>Tekući plan 2025.</t>
  </si>
  <si>
    <t>Plan za 2026.</t>
  </si>
  <si>
    <t>Projekcija plana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</si>
</sst>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20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3" fillId="2" borderId="4" xfId="0" applyNumberFormat="1" applyFont="1" applyFill="1" applyBorder="1"/>
    <xf numFmtId="4" fontId="3" fillId="2" borderId="3" xfId="0" applyNumberFormat="1" applyFont="1" applyFill="1" applyBorder="1"/>
    <xf numFmtId="4" fontId="3" fillId="2" borderId="3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21" fillId="2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opLeftCell="A10" workbookViewId="0">
      <selection activeCell="G33" sqref="G33"/>
    </sheetView>
  </sheetViews>
  <sheetFormatPr defaultRowHeight="15" x14ac:dyDescent="0.25"/>
  <cols>
    <col min="5" max="10" width="25.28515625" customWidth="1"/>
  </cols>
  <sheetData>
    <row r="1" spans="1:10" ht="15.75" x14ac:dyDescent="0.25">
      <c r="A1" s="60" t="s">
        <v>60</v>
      </c>
      <c r="B1" s="60"/>
      <c r="C1" s="60"/>
      <c r="D1" s="60"/>
      <c r="E1" s="60"/>
    </row>
    <row r="2" spans="1:10" ht="15.75" x14ac:dyDescent="0.25">
      <c r="A2" s="60" t="s">
        <v>61</v>
      </c>
      <c r="B2" s="60"/>
      <c r="C2" s="60"/>
      <c r="D2" s="60"/>
      <c r="E2" s="60"/>
    </row>
    <row r="3" spans="1:10" ht="15.75" x14ac:dyDescent="0.25">
      <c r="A3" s="60" t="s">
        <v>62</v>
      </c>
      <c r="B3" s="60"/>
      <c r="C3" s="60"/>
      <c r="D3" s="60"/>
      <c r="E3" s="60"/>
    </row>
    <row r="5" spans="1:10" ht="42" customHeight="1" x14ac:dyDescent="0.25">
      <c r="A5" s="86" t="s">
        <v>102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 x14ac:dyDescent="0.25">
      <c r="A7" s="86" t="s">
        <v>17</v>
      </c>
      <c r="B7" s="86"/>
      <c r="C7" s="86"/>
      <c r="D7" s="86"/>
      <c r="E7" s="86"/>
      <c r="F7" s="86"/>
      <c r="G7" s="86"/>
      <c r="H7" s="86"/>
      <c r="I7" s="99"/>
      <c r="J7" s="99"/>
    </row>
    <row r="8" spans="1:10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0" ht="15.75" x14ac:dyDescent="0.25">
      <c r="A9" s="86" t="s">
        <v>23</v>
      </c>
      <c r="B9" s="87"/>
      <c r="C9" s="87"/>
      <c r="D9" s="87"/>
      <c r="E9" s="87"/>
      <c r="F9" s="87"/>
      <c r="G9" s="87"/>
      <c r="H9" s="87"/>
      <c r="I9" s="87"/>
      <c r="J9" s="87"/>
    </row>
    <row r="10" spans="1:10" ht="18" x14ac:dyDescent="0.25">
      <c r="A10" s="1"/>
      <c r="B10" s="2"/>
      <c r="C10" s="2"/>
      <c r="D10" s="2"/>
      <c r="E10" s="6"/>
      <c r="F10" s="7"/>
      <c r="G10" s="7"/>
      <c r="H10" s="7"/>
      <c r="I10" s="7"/>
      <c r="J10" s="29" t="s">
        <v>28</v>
      </c>
    </row>
    <row r="11" spans="1:10" ht="25.5" x14ac:dyDescent="0.25">
      <c r="A11" s="25"/>
      <c r="B11" s="26"/>
      <c r="C11" s="26"/>
      <c r="D11" s="27"/>
      <c r="E11" s="28"/>
      <c r="F11" s="3" t="s">
        <v>103</v>
      </c>
      <c r="G11" s="3" t="s">
        <v>104</v>
      </c>
      <c r="H11" s="3" t="s">
        <v>105</v>
      </c>
      <c r="I11" s="3" t="s">
        <v>86</v>
      </c>
      <c r="J11" s="3" t="s">
        <v>106</v>
      </c>
    </row>
    <row r="12" spans="1:10" x14ac:dyDescent="0.25">
      <c r="A12" s="91" t="s">
        <v>0</v>
      </c>
      <c r="B12" s="85"/>
      <c r="C12" s="85"/>
      <c r="D12" s="85"/>
      <c r="E12" s="100"/>
      <c r="F12" s="51">
        <v>617747.18000000005</v>
      </c>
      <c r="G12" s="51">
        <v>938000</v>
      </c>
      <c r="H12" s="51">
        <v>1075000</v>
      </c>
      <c r="I12" s="51">
        <v>1105000</v>
      </c>
      <c r="J12" s="51">
        <v>1125000</v>
      </c>
    </row>
    <row r="13" spans="1:10" x14ac:dyDescent="0.25">
      <c r="A13" s="101" t="s">
        <v>29</v>
      </c>
      <c r="B13" s="102"/>
      <c r="C13" s="102"/>
      <c r="D13" s="102"/>
      <c r="E13" s="98"/>
      <c r="F13" s="52">
        <v>617747.18000000005</v>
      </c>
      <c r="G13" s="52">
        <v>938000</v>
      </c>
      <c r="H13" s="52">
        <v>1075000</v>
      </c>
      <c r="I13" s="52">
        <v>1105000</v>
      </c>
      <c r="J13" s="52">
        <v>1125000</v>
      </c>
    </row>
    <row r="14" spans="1:10" x14ac:dyDescent="0.25">
      <c r="A14" s="97" t="s">
        <v>30</v>
      </c>
      <c r="B14" s="98"/>
      <c r="C14" s="98"/>
      <c r="D14" s="98"/>
      <c r="E14" s="98"/>
      <c r="F14" s="52">
        <v>0</v>
      </c>
      <c r="G14" s="52">
        <v>0</v>
      </c>
      <c r="H14" s="52">
        <v>0</v>
      </c>
      <c r="I14" s="52">
        <v>0</v>
      </c>
      <c r="J14" s="52">
        <v>0</v>
      </c>
    </row>
    <row r="15" spans="1:10" x14ac:dyDescent="0.25">
      <c r="A15" s="30" t="s">
        <v>1</v>
      </c>
      <c r="B15" s="38"/>
      <c r="C15" s="38"/>
      <c r="D15" s="38"/>
      <c r="E15" s="38"/>
      <c r="F15" s="51">
        <v>618628.78</v>
      </c>
      <c r="G15" s="51">
        <v>937000</v>
      </c>
      <c r="H15" s="51">
        <v>1075000</v>
      </c>
      <c r="I15" s="51">
        <v>1105000</v>
      </c>
      <c r="J15" s="51">
        <v>1125000</v>
      </c>
    </row>
    <row r="16" spans="1:10" x14ac:dyDescent="0.25">
      <c r="A16" s="103" t="s">
        <v>31</v>
      </c>
      <c r="B16" s="102"/>
      <c r="C16" s="102"/>
      <c r="D16" s="102"/>
      <c r="E16" s="102"/>
      <c r="F16" s="52">
        <v>606710.66</v>
      </c>
      <c r="G16" s="52">
        <v>925000</v>
      </c>
      <c r="H16" s="52">
        <v>1060000</v>
      </c>
      <c r="I16" s="52">
        <v>1095000</v>
      </c>
      <c r="J16" s="53">
        <v>1115000</v>
      </c>
    </row>
    <row r="17" spans="1:10" x14ac:dyDescent="0.25">
      <c r="A17" s="97" t="s">
        <v>32</v>
      </c>
      <c r="B17" s="98"/>
      <c r="C17" s="98"/>
      <c r="D17" s="98"/>
      <c r="E17" s="98"/>
      <c r="F17" s="52">
        <v>11918.12</v>
      </c>
      <c r="G17" s="52">
        <v>12000</v>
      </c>
      <c r="H17" s="52">
        <v>15000</v>
      </c>
      <c r="I17" s="52">
        <v>10000</v>
      </c>
      <c r="J17" s="53">
        <v>10000</v>
      </c>
    </row>
    <row r="18" spans="1:10" x14ac:dyDescent="0.25">
      <c r="A18" s="84" t="s">
        <v>52</v>
      </c>
      <c r="B18" s="85"/>
      <c r="C18" s="85"/>
      <c r="D18" s="85"/>
      <c r="E18" s="85"/>
      <c r="F18" s="51">
        <f>F12-F15</f>
        <v>-881.59999999997672</v>
      </c>
      <c r="G18" s="51">
        <v>1000</v>
      </c>
      <c r="H18" s="51">
        <f t="shared" ref="H18:J18" si="0">H12-H15</f>
        <v>0</v>
      </c>
      <c r="I18" s="51">
        <f t="shared" si="0"/>
        <v>0</v>
      </c>
      <c r="J18" s="51">
        <f t="shared" si="0"/>
        <v>0</v>
      </c>
    </row>
    <row r="19" spans="1:10" ht="18" x14ac:dyDescent="0.25">
      <c r="A19" s="4"/>
      <c r="B19" s="18"/>
      <c r="C19" s="18"/>
      <c r="D19" s="18"/>
      <c r="E19" s="18"/>
      <c r="F19" s="18"/>
      <c r="G19" s="18"/>
      <c r="H19" s="19"/>
      <c r="I19" s="19"/>
      <c r="J19" s="19"/>
    </row>
    <row r="20" spans="1:10" ht="15.75" x14ac:dyDescent="0.25">
      <c r="A20" s="86" t="s">
        <v>24</v>
      </c>
      <c r="B20" s="87"/>
      <c r="C20" s="87"/>
      <c r="D20" s="87"/>
      <c r="E20" s="87"/>
      <c r="F20" s="87"/>
      <c r="G20" s="87"/>
      <c r="H20" s="87"/>
      <c r="I20" s="87"/>
      <c r="J20" s="87"/>
    </row>
    <row r="21" spans="1:10" ht="18" x14ac:dyDescent="0.25">
      <c r="A21" s="4"/>
      <c r="B21" s="18"/>
      <c r="C21" s="18"/>
      <c r="D21" s="18"/>
      <c r="E21" s="18"/>
      <c r="F21" s="18"/>
      <c r="G21" s="18"/>
      <c r="H21" s="19"/>
      <c r="I21" s="19"/>
      <c r="J21" s="19"/>
    </row>
    <row r="22" spans="1:10" ht="25.5" x14ac:dyDescent="0.25">
      <c r="A22" s="25"/>
      <c r="B22" s="26"/>
      <c r="C22" s="26"/>
      <c r="D22" s="27"/>
      <c r="E22" s="28"/>
      <c r="F22" s="3" t="s">
        <v>103</v>
      </c>
      <c r="G22" s="3" t="s">
        <v>104</v>
      </c>
      <c r="H22" s="3" t="s">
        <v>105</v>
      </c>
      <c r="I22" s="3" t="s">
        <v>86</v>
      </c>
      <c r="J22" s="3" t="s">
        <v>106</v>
      </c>
    </row>
    <row r="23" spans="1:10" x14ac:dyDescent="0.25">
      <c r="A23" s="97" t="s">
        <v>33</v>
      </c>
      <c r="B23" s="98"/>
      <c r="C23" s="98"/>
      <c r="D23" s="98"/>
      <c r="E23" s="98"/>
      <c r="F23" s="52"/>
      <c r="G23" s="52"/>
      <c r="H23" s="52"/>
      <c r="I23" s="52"/>
      <c r="J23" s="53"/>
    </row>
    <row r="24" spans="1:10" x14ac:dyDescent="0.25">
      <c r="A24" s="97" t="s">
        <v>34</v>
      </c>
      <c r="B24" s="98"/>
      <c r="C24" s="98"/>
      <c r="D24" s="98"/>
      <c r="E24" s="98"/>
      <c r="F24" s="52"/>
      <c r="G24" s="52"/>
      <c r="H24" s="52"/>
      <c r="I24" s="52"/>
      <c r="J24" s="53"/>
    </row>
    <row r="25" spans="1:10" x14ac:dyDescent="0.25">
      <c r="A25" s="84" t="s">
        <v>2</v>
      </c>
      <c r="B25" s="85"/>
      <c r="C25" s="85"/>
      <c r="D25" s="85"/>
      <c r="E25" s="85"/>
      <c r="F25" s="51">
        <f>F23-F24</f>
        <v>0</v>
      </c>
      <c r="G25" s="51">
        <f t="shared" ref="G25:J25" si="1">G23-G24</f>
        <v>0</v>
      </c>
      <c r="H25" s="51">
        <f t="shared" si="1"/>
        <v>0</v>
      </c>
      <c r="I25" s="51">
        <f t="shared" si="1"/>
        <v>0</v>
      </c>
      <c r="J25" s="51">
        <f t="shared" si="1"/>
        <v>0</v>
      </c>
    </row>
    <row r="26" spans="1:10" x14ac:dyDescent="0.25">
      <c r="A26" s="84" t="s">
        <v>53</v>
      </c>
      <c r="B26" s="85"/>
      <c r="C26" s="85"/>
      <c r="D26" s="85"/>
      <c r="E26" s="85"/>
      <c r="F26" s="51">
        <v>-881.6</v>
      </c>
      <c r="G26" s="51">
        <v>1000</v>
      </c>
      <c r="H26" s="51">
        <f t="shared" ref="H26:J26" si="2">H18+H25</f>
        <v>0</v>
      </c>
      <c r="I26" s="51">
        <f t="shared" si="2"/>
        <v>0</v>
      </c>
      <c r="J26" s="51">
        <f t="shared" si="2"/>
        <v>0</v>
      </c>
    </row>
    <row r="27" spans="1:10" ht="18" x14ac:dyDescent="0.25">
      <c r="A27" s="17"/>
      <c r="B27" s="18"/>
      <c r="C27" s="18"/>
      <c r="D27" s="18"/>
      <c r="E27" s="18"/>
      <c r="F27" s="18"/>
      <c r="G27" s="18"/>
      <c r="H27" s="19"/>
      <c r="I27" s="19"/>
      <c r="J27" s="19"/>
    </row>
    <row r="28" spans="1:10" ht="15.75" x14ac:dyDescent="0.25">
      <c r="A28" s="86" t="s">
        <v>54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25.5" x14ac:dyDescent="0.25">
      <c r="A30" s="25"/>
      <c r="B30" s="26"/>
      <c r="C30" s="26"/>
      <c r="D30" s="27"/>
      <c r="E30" s="28"/>
      <c r="F30" s="3" t="s">
        <v>103</v>
      </c>
      <c r="G30" s="3" t="s">
        <v>104</v>
      </c>
      <c r="H30" s="3" t="s">
        <v>105</v>
      </c>
      <c r="I30" s="3" t="s">
        <v>86</v>
      </c>
      <c r="J30" s="3" t="s">
        <v>106</v>
      </c>
    </row>
    <row r="31" spans="1:10" ht="15" customHeight="1" x14ac:dyDescent="0.25">
      <c r="A31" s="88" t="s">
        <v>55</v>
      </c>
      <c r="B31" s="89"/>
      <c r="C31" s="89"/>
      <c r="D31" s="89"/>
      <c r="E31" s="90"/>
      <c r="F31" s="54">
        <v>0</v>
      </c>
      <c r="G31" s="54">
        <v>-1000</v>
      </c>
      <c r="H31" s="54">
        <v>0</v>
      </c>
      <c r="I31" s="54">
        <v>0</v>
      </c>
      <c r="J31" s="55">
        <v>0</v>
      </c>
    </row>
    <row r="32" spans="1:10" ht="15" customHeight="1" x14ac:dyDescent="0.25">
      <c r="A32" s="84" t="s">
        <v>56</v>
      </c>
      <c r="B32" s="85"/>
      <c r="C32" s="85"/>
      <c r="D32" s="85"/>
      <c r="E32" s="85"/>
      <c r="F32" s="56">
        <v>0</v>
      </c>
      <c r="G32" s="56">
        <v>0</v>
      </c>
      <c r="H32" s="56">
        <f t="shared" ref="H32:J32" si="3">H26+H31</f>
        <v>0</v>
      </c>
      <c r="I32" s="56">
        <f t="shared" si="3"/>
        <v>0</v>
      </c>
      <c r="J32" s="57">
        <f t="shared" si="3"/>
        <v>0</v>
      </c>
    </row>
    <row r="33" spans="1:10" ht="45" customHeight="1" x14ac:dyDescent="0.25">
      <c r="A33" s="91" t="s">
        <v>57</v>
      </c>
      <c r="B33" s="92"/>
      <c r="C33" s="92"/>
      <c r="D33" s="92"/>
      <c r="E33" s="93"/>
      <c r="F33" s="56">
        <v>-881.6</v>
      </c>
      <c r="G33" s="56">
        <v>0</v>
      </c>
      <c r="H33" s="56">
        <f t="shared" ref="H33:J33" si="4">H18+H25+H31-H32</f>
        <v>0</v>
      </c>
      <c r="I33" s="56">
        <f t="shared" si="4"/>
        <v>0</v>
      </c>
      <c r="J33" s="57">
        <f t="shared" si="4"/>
        <v>0</v>
      </c>
    </row>
    <row r="34" spans="1:10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15.75" x14ac:dyDescent="0.25">
      <c r="A35" s="94" t="s">
        <v>51</v>
      </c>
      <c r="B35" s="94"/>
      <c r="C35" s="94"/>
      <c r="D35" s="94"/>
      <c r="E35" s="94"/>
      <c r="F35" s="94"/>
      <c r="G35" s="94"/>
      <c r="H35" s="94"/>
      <c r="I35" s="94"/>
      <c r="J35" s="94"/>
    </row>
    <row r="36" spans="1:10" ht="18" x14ac:dyDescent="0.25">
      <c r="A36" s="41"/>
      <c r="B36" s="42"/>
      <c r="C36" s="42"/>
      <c r="D36" s="42"/>
      <c r="E36" s="42"/>
      <c r="F36" s="42"/>
      <c r="G36" s="42"/>
      <c r="H36" s="43"/>
      <c r="I36" s="43"/>
      <c r="J36" s="43"/>
    </row>
    <row r="37" spans="1:10" ht="25.5" x14ac:dyDescent="0.25">
      <c r="A37" s="44"/>
      <c r="B37" s="45"/>
      <c r="C37" s="45"/>
      <c r="D37" s="46"/>
      <c r="E37" s="47"/>
      <c r="F37" s="3" t="s">
        <v>103</v>
      </c>
      <c r="G37" s="3" t="s">
        <v>104</v>
      </c>
      <c r="H37" s="3" t="s">
        <v>105</v>
      </c>
      <c r="I37" s="3" t="s">
        <v>86</v>
      </c>
      <c r="J37" s="3" t="s">
        <v>106</v>
      </c>
    </row>
    <row r="38" spans="1:10" x14ac:dyDescent="0.25">
      <c r="A38" s="88" t="s">
        <v>55</v>
      </c>
      <c r="B38" s="89"/>
      <c r="C38" s="89"/>
      <c r="D38" s="89"/>
      <c r="E38" s="90"/>
      <c r="F38" s="54">
        <v>0</v>
      </c>
      <c r="G38" s="54">
        <v>0</v>
      </c>
      <c r="H38" s="54">
        <v>0</v>
      </c>
      <c r="I38" s="54">
        <f>H41</f>
        <v>0</v>
      </c>
      <c r="J38" s="55">
        <f>I41</f>
        <v>0</v>
      </c>
    </row>
    <row r="39" spans="1:10" ht="28.5" customHeight="1" x14ac:dyDescent="0.25">
      <c r="A39" s="88" t="s">
        <v>58</v>
      </c>
      <c r="B39" s="89"/>
      <c r="C39" s="89"/>
      <c r="D39" s="89"/>
      <c r="E39" s="90"/>
      <c r="F39" s="54">
        <v>0</v>
      </c>
      <c r="G39" s="54">
        <v>0</v>
      </c>
      <c r="H39" s="54">
        <v>0</v>
      </c>
      <c r="I39" s="54">
        <v>0</v>
      </c>
      <c r="J39" s="55">
        <v>0</v>
      </c>
    </row>
    <row r="40" spans="1:10" x14ac:dyDescent="0.25">
      <c r="A40" s="88" t="s">
        <v>59</v>
      </c>
      <c r="B40" s="95"/>
      <c r="C40" s="95"/>
      <c r="D40" s="95"/>
      <c r="E40" s="96"/>
      <c r="F40" s="54">
        <v>0</v>
      </c>
      <c r="G40" s="54">
        <v>0</v>
      </c>
      <c r="H40" s="54">
        <v>0</v>
      </c>
      <c r="I40" s="54">
        <v>0</v>
      </c>
      <c r="J40" s="55">
        <v>0</v>
      </c>
    </row>
    <row r="41" spans="1:10" ht="15" customHeight="1" x14ac:dyDescent="0.25">
      <c r="A41" s="84" t="s">
        <v>56</v>
      </c>
      <c r="B41" s="85"/>
      <c r="C41" s="85"/>
      <c r="D41" s="85"/>
      <c r="E41" s="85"/>
      <c r="F41" s="58">
        <v>0</v>
      </c>
      <c r="G41" s="58">
        <v>0</v>
      </c>
      <c r="H41" s="58">
        <f t="shared" ref="H41:J41" si="5">H38-H39+H40</f>
        <v>0</v>
      </c>
      <c r="I41" s="58">
        <f t="shared" si="5"/>
        <v>0</v>
      </c>
      <c r="J41" s="59">
        <f t="shared" si="5"/>
        <v>0</v>
      </c>
    </row>
    <row r="42" spans="1:10" ht="17.25" customHeight="1" x14ac:dyDescent="0.25"/>
    <row r="43" spans="1:10" x14ac:dyDescent="0.25">
      <c r="A43" s="82"/>
      <c r="B43" s="83"/>
      <c r="C43" s="83"/>
      <c r="D43" s="83"/>
      <c r="E43" s="83"/>
      <c r="F43" s="83"/>
      <c r="G43" s="83"/>
      <c r="H43" s="83"/>
      <c r="I43" s="83"/>
      <c r="J43" s="83"/>
    </row>
    <row r="44" spans="1:10" ht="9" customHeight="1" x14ac:dyDescent="0.25"/>
  </sheetData>
  <mergeCells count="24">
    <mergeCell ref="A24:E24"/>
    <mergeCell ref="A5:J5"/>
    <mergeCell ref="A7:J7"/>
    <mergeCell ref="A9:J9"/>
    <mergeCell ref="A12:E12"/>
    <mergeCell ref="A13:E13"/>
    <mergeCell ref="A14:E14"/>
    <mergeCell ref="A16:E16"/>
    <mergeCell ref="A17:E17"/>
    <mergeCell ref="A18:E18"/>
    <mergeCell ref="A20:J20"/>
    <mergeCell ref="A23:E23"/>
    <mergeCell ref="A43:J43"/>
    <mergeCell ref="A25:E25"/>
    <mergeCell ref="A26:E26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0"/>
  <sheetViews>
    <sheetView topLeftCell="A7" workbookViewId="0">
      <selection activeCell="L19" sqref="L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2" spans="1:8" ht="42" customHeight="1" x14ac:dyDescent="0.25">
      <c r="A2" s="86" t="s">
        <v>102</v>
      </c>
      <c r="B2" s="86"/>
      <c r="C2" s="86"/>
      <c r="D2" s="86"/>
      <c r="E2" s="86"/>
      <c r="F2" s="86"/>
      <c r="G2" s="86"/>
      <c r="H2" s="86"/>
    </row>
    <row r="3" spans="1:8" ht="18" customHeight="1" x14ac:dyDescent="0.25">
      <c r="A3" s="4"/>
      <c r="B3" s="4"/>
      <c r="C3" s="4"/>
      <c r="D3" s="4"/>
      <c r="E3" s="4"/>
      <c r="F3" s="4"/>
      <c r="G3" s="4"/>
      <c r="H3" s="4"/>
    </row>
    <row r="4" spans="1:8" ht="15.75" customHeight="1" x14ac:dyDescent="0.25">
      <c r="A4" s="86" t="s">
        <v>17</v>
      </c>
      <c r="B4" s="86"/>
      <c r="C4" s="86"/>
      <c r="D4" s="86"/>
      <c r="E4" s="86"/>
      <c r="F4" s="86"/>
      <c r="G4" s="86"/>
      <c r="H4" s="86"/>
    </row>
    <row r="5" spans="1:8" ht="18" x14ac:dyDescent="0.25">
      <c r="A5" s="4"/>
      <c r="B5" s="4"/>
      <c r="C5" s="4"/>
      <c r="D5" s="4"/>
      <c r="E5" s="4"/>
      <c r="F5" s="4"/>
      <c r="G5" s="5"/>
      <c r="H5" s="5"/>
    </row>
    <row r="6" spans="1:8" ht="18" customHeight="1" x14ac:dyDescent="0.25">
      <c r="A6" s="86" t="s">
        <v>4</v>
      </c>
      <c r="B6" s="86"/>
      <c r="C6" s="86"/>
      <c r="D6" s="86"/>
      <c r="E6" s="86"/>
      <c r="F6" s="86"/>
      <c r="G6" s="86"/>
      <c r="H6" s="86"/>
    </row>
    <row r="7" spans="1:8" ht="18" x14ac:dyDescent="0.25">
      <c r="A7" s="4"/>
      <c r="B7" s="4"/>
      <c r="C7" s="4"/>
      <c r="D7" s="4"/>
      <c r="E7" s="4"/>
      <c r="F7" s="4"/>
      <c r="G7" s="5"/>
      <c r="H7" s="5"/>
    </row>
    <row r="8" spans="1:8" ht="15.75" customHeight="1" x14ac:dyDescent="0.25">
      <c r="A8" s="86" t="s">
        <v>35</v>
      </c>
      <c r="B8" s="86"/>
      <c r="C8" s="86"/>
      <c r="D8" s="86"/>
      <c r="E8" s="86"/>
      <c r="F8" s="86"/>
      <c r="G8" s="86"/>
      <c r="H8" s="86"/>
    </row>
    <row r="9" spans="1:8" ht="18" x14ac:dyDescent="0.25">
      <c r="A9" s="4"/>
      <c r="B9" s="4"/>
      <c r="C9" s="4"/>
      <c r="D9" s="4"/>
      <c r="E9" s="4"/>
      <c r="F9" s="4"/>
      <c r="G9" s="5"/>
      <c r="H9" s="5"/>
    </row>
    <row r="10" spans="1:8" ht="25.5" x14ac:dyDescent="0.25">
      <c r="A10" s="16" t="s">
        <v>5</v>
      </c>
      <c r="B10" s="15" t="s">
        <v>6</v>
      </c>
      <c r="C10" s="15" t="s">
        <v>3</v>
      </c>
      <c r="D10" s="81" t="s">
        <v>103</v>
      </c>
      <c r="E10" s="81" t="s">
        <v>104</v>
      </c>
      <c r="F10" s="81" t="s">
        <v>105</v>
      </c>
      <c r="G10" s="81" t="s">
        <v>86</v>
      </c>
      <c r="H10" s="81" t="s">
        <v>106</v>
      </c>
    </row>
    <row r="11" spans="1:8" x14ac:dyDescent="0.25">
      <c r="A11" s="32"/>
      <c r="B11" s="33"/>
      <c r="C11" s="31" t="s">
        <v>0</v>
      </c>
      <c r="D11" s="66">
        <f>SUM(D13:D17)</f>
        <v>617747.17999999993</v>
      </c>
      <c r="E11" s="67">
        <v>938000</v>
      </c>
      <c r="F11" s="67">
        <f>SUM(F13:F17)</f>
        <v>1075000</v>
      </c>
      <c r="G11" s="67">
        <f>SUM(G13:G17)</f>
        <v>1105000</v>
      </c>
      <c r="H11" s="67">
        <f>SUM(H13:H17)</f>
        <v>1125000</v>
      </c>
    </row>
    <row r="12" spans="1:8" ht="15.75" customHeight="1" x14ac:dyDescent="0.25">
      <c r="A12" s="8">
        <v>6</v>
      </c>
      <c r="B12" s="8"/>
      <c r="C12" s="8" t="s">
        <v>7</v>
      </c>
      <c r="D12" s="63">
        <v>617747.18000000005</v>
      </c>
      <c r="E12" s="64">
        <v>938000</v>
      </c>
      <c r="F12" s="64">
        <v>1075000</v>
      </c>
      <c r="G12" s="64">
        <v>1105000</v>
      </c>
      <c r="H12" s="64">
        <v>1125000</v>
      </c>
    </row>
    <row r="13" spans="1:8" ht="38.25" x14ac:dyDescent="0.25">
      <c r="A13" s="8"/>
      <c r="B13" s="8">
        <v>63</v>
      </c>
      <c r="C13" s="12" t="s">
        <v>64</v>
      </c>
      <c r="D13" s="63">
        <v>1564.6</v>
      </c>
      <c r="E13" s="64">
        <v>5000</v>
      </c>
      <c r="F13" s="64">
        <v>5000</v>
      </c>
      <c r="G13" s="64">
        <v>10000</v>
      </c>
      <c r="H13" s="64">
        <v>10000</v>
      </c>
    </row>
    <row r="14" spans="1:8" x14ac:dyDescent="0.25">
      <c r="A14" s="9"/>
      <c r="B14" s="22">
        <v>64</v>
      </c>
      <c r="C14" s="9" t="s">
        <v>63</v>
      </c>
      <c r="D14" s="63">
        <v>0.35</v>
      </c>
      <c r="E14" s="64">
        <v>0</v>
      </c>
      <c r="F14" s="64">
        <v>0</v>
      </c>
      <c r="G14" s="64">
        <v>0</v>
      </c>
      <c r="H14" s="64">
        <v>0</v>
      </c>
    </row>
    <row r="15" spans="1:8" ht="25.5" x14ac:dyDescent="0.25">
      <c r="A15" s="9"/>
      <c r="B15" s="22">
        <v>65</v>
      </c>
      <c r="C15" s="61" t="s">
        <v>101</v>
      </c>
      <c r="D15" s="63">
        <v>597.25</v>
      </c>
      <c r="E15" s="64">
        <v>5000</v>
      </c>
      <c r="F15" s="64">
        <v>5000</v>
      </c>
      <c r="G15" s="64">
        <v>5000</v>
      </c>
      <c r="H15" s="64">
        <v>5000</v>
      </c>
    </row>
    <row r="16" spans="1:8" x14ac:dyDescent="0.25">
      <c r="A16" s="9"/>
      <c r="B16" s="22">
        <v>66</v>
      </c>
      <c r="C16" s="61" t="s">
        <v>87</v>
      </c>
      <c r="D16" s="63">
        <v>590.99</v>
      </c>
      <c r="E16" s="64">
        <v>2000</v>
      </c>
      <c r="F16" s="64">
        <v>5000</v>
      </c>
      <c r="G16" s="64">
        <v>5000</v>
      </c>
      <c r="H16" s="64">
        <v>5000</v>
      </c>
    </row>
    <row r="17" spans="1:8" ht="38.25" x14ac:dyDescent="0.25">
      <c r="A17" s="9"/>
      <c r="B17" s="22">
        <v>67</v>
      </c>
      <c r="C17" s="12" t="s">
        <v>25</v>
      </c>
      <c r="D17" s="63">
        <v>614993.99</v>
      </c>
      <c r="E17" s="64">
        <v>926000</v>
      </c>
      <c r="F17" s="64">
        <v>1060000</v>
      </c>
      <c r="G17" s="64">
        <v>1085000</v>
      </c>
      <c r="H17" s="64">
        <v>1105000</v>
      </c>
    </row>
    <row r="18" spans="1:8" x14ac:dyDescent="0.25">
      <c r="A18" s="11"/>
      <c r="B18" s="11"/>
      <c r="C18" s="20"/>
      <c r="D18" s="63"/>
      <c r="E18" s="64"/>
      <c r="F18" s="64"/>
      <c r="G18" s="64"/>
      <c r="H18" s="64"/>
    </row>
    <row r="21" spans="1:8" ht="15.75" x14ac:dyDescent="0.25">
      <c r="A21" s="86" t="s">
        <v>36</v>
      </c>
      <c r="B21" s="104"/>
      <c r="C21" s="104"/>
      <c r="D21" s="104"/>
      <c r="E21" s="104"/>
      <c r="F21" s="104"/>
      <c r="G21" s="104"/>
      <c r="H21" s="104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6" t="s">
        <v>5</v>
      </c>
      <c r="B23" s="15" t="s">
        <v>6</v>
      </c>
      <c r="C23" s="15" t="s">
        <v>8</v>
      </c>
      <c r="D23" s="81" t="s">
        <v>103</v>
      </c>
      <c r="E23" s="81" t="s">
        <v>104</v>
      </c>
      <c r="F23" s="81" t="s">
        <v>105</v>
      </c>
      <c r="G23" s="81" t="s">
        <v>86</v>
      </c>
      <c r="H23" s="81" t="s">
        <v>106</v>
      </c>
    </row>
    <row r="24" spans="1:8" x14ac:dyDescent="0.25">
      <c r="A24" s="32"/>
      <c r="B24" s="33"/>
      <c r="C24" s="31" t="s">
        <v>1</v>
      </c>
      <c r="D24" s="68">
        <f>SUM(D25,D29)</f>
        <v>618628.78</v>
      </c>
      <c r="E24" s="69">
        <f>SUM(E25,E29)</f>
        <v>937000</v>
      </c>
      <c r="F24" s="69">
        <f>SUM(F25,F29)</f>
        <v>1075000</v>
      </c>
      <c r="G24" s="69">
        <f>SUM(G25,G29)</f>
        <v>1105000</v>
      </c>
      <c r="H24" s="69">
        <f>SUM(H25,H29)</f>
        <v>1125000</v>
      </c>
    </row>
    <row r="25" spans="1:8" ht="15.75" customHeight="1" x14ac:dyDescent="0.25">
      <c r="A25" s="8">
        <v>3</v>
      </c>
      <c r="B25" s="8"/>
      <c r="C25" s="8" t="s">
        <v>9</v>
      </c>
      <c r="D25" s="78">
        <v>606710.66</v>
      </c>
      <c r="E25" s="79">
        <v>925000</v>
      </c>
      <c r="F25" s="79">
        <v>1060000</v>
      </c>
      <c r="G25" s="79">
        <v>1095000</v>
      </c>
      <c r="H25" s="79">
        <v>1115000</v>
      </c>
    </row>
    <row r="26" spans="1:8" ht="15.75" customHeight="1" x14ac:dyDescent="0.25">
      <c r="A26" s="8"/>
      <c r="B26" s="8">
        <v>31</v>
      </c>
      <c r="C26" s="12" t="s">
        <v>10</v>
      </c>
      <c r="D26" s="70">
        <v>486453.26</v>
      </c>
      <c r="E26" s="71">
        <v>735000</v>
      </c>
      <c r="F26" s="71">
        <v>850000</v>
      </c>
      <c r="G26" s="71">
        <v>865000</v>
      </c>
      <c r="H26" s="71">
        <v>880000</v>
      </c>
    </row>
    <row r="27" spans="1:8" x14ac:dyDescent="0.25">
      <c r="A27" s="9"/>
      <c r="B27" s="22">
        <v>32</v>
      </c>
      <c r="C27" s="9" t="s">
        <v>20</v>
      </c>
      <c r="D27" s="70">
        <v>119585.81</v>
      </c>
      <c r="E27" s="71">
        <v>188000</v>
      </c>
      <c r="F27" s="71">
        <v>208000</v>
      </c>
      <c r="G27" s="71">
        <v>228000</v>
      </c>
      <c r="H27" s="71">
        <v>233000</v>
      </c>
    </row>
    <row r="28" spans="1:8" x14ac:dyDescent="0.25">
      <c r="A28" s="9"/>
      <c r="B28" s="22">
        <v>34</v>
      </c>
      <c r="C28" s="9" t="s">
        <v>65</v>
      </c>
      <c r="D28" s="70">
        <v>671.59</v>
      </c>
      <c r="E28" s="71">
        <v>2000</v>
      </c>
      <c r="F28" s="71">
        <v>2000</v>
      </c>
      <c r="G28" s="71">
        <v>2000</v>
      </c>
      <c r="H28" s="71">
        <v>2000</v>
      </c>
    </row>
    <row r="29" spans="1:8" ht="25.5" x14ac:dyDescent="0.25">
      <c r="A29" s="11">
        <v>4</v>
      </c>
      <c r="B29" s="11"/>
      <c r="C29" s="20" t="s">
        <v>11</v>
      </c>
      <c r="D29" s="78">
        <v>11918.12</v>
      </c>
      <c r="E29" s="79">
        <v>12000</v>
      </c>
      <c r="F29" s="79">
        <v>15000</v>
      </c>
      <c r="G29" s="79">
        <v>10000</v>
      </c>
      <c r="H29" s="79">
        <v>10000</v>
      </c>
    </row>
    <row r="30" spans="1:8" ht="38.25" x14ac:dyDescent="0.25">
      <c r="A30" s="12"/>
      <c r="B30" s="8">
        <v>42</v>
      </c>
      <c r="C30" s="21" t="s">
        <v>26</v>
      </c>
      <c r="D30" s="70">
        <v>11918.12</v>
      </c>
      <c r="E30" s="71">
        <v>12000</v>
      </c>
      <c r="F30" s="71">
        <v>15000</v>
      </c>
      <c r="G30" s="71">
        <v>10000</v>
      </c>
      <c r="H30" s="72">
        <v>10000</v>
      </c>
    </row>
  </sheetData>
  <mergeCells count="5">
    <mergeCell ref="A21:H21"/>
    <mergeCell ref="A2:H2"/>
    <mergeCell ref="A4:H4"/>
    <mergeCell ref="A6:H6"/>
    <mergeCell ref="A8:H8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workbookViewId="0">
      <selection activeCell="M12" sqref="M12"/>
    </sheetView>
  </sheetViews>
  <sheetFormatPr defaultRowHeight="15" x14ac:dyDescent="0.25"/>
  <cols>
    <col min="1" max="1" width="33" customWidth="1"/>
    <col min="2" max="6" width="25.28515625" customWidth="1"/>
  </cols>
  <sheetData>
    <row r="1" spans="1:6" ht="42" customHeight="1" x14ac:dyDescent="0.25">
      <c r="A1" s="86" t="s">
        <v>102</v>
      </c>
      <c r="B1" s="86"/>
      <c r="C1" s="86"/>
      <c r="D1" s="86"/>
      <c r="E1" s="86"/>
      <c r="F1" s="8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6" t="s">
        <v>17</v>
      </c>
      <c r="B3" s="86"/>
      <c r="C3" s="86"/>
      <c r="D3" s="86"/>
      <c r="E3" s="86"/>
      <c r="F3" s="8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86" t="s">
        <v>4</v>
      </c>
      <c r="B5" s="86"/>
      <c r="C5" s="86"/>
      <c r="D5" s="86"/>
      <c r="E5" s="86"/>
      <c r="F5" s="8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86" t="s">
        <v>37</v>
      </c>
      <c r="B7" s="86"/>
      <c r="C7" s="86"/>
      <c r="D7" s="86"/>
      <c r="E7" s="86"/>
      <c r="F7" s="8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39</v>
      </c>
      <c r="B9" s="81" t="s">
        <v>103</v>
      </c>
      <c r="C9" s="81" t="s">
        <v>104</v>
      </c>
      <c r="D9" s="81" t="s">
        <v>105</v>
      </c>
      <c r="E9" s="81" t="s">
        <v>86</v>
      </c>
      <c r="F9" s="81" t="s">
        <v>106</v>
      </c>
    </row>
    <row r="10" spans="1:6" x14ac:dyDescent="0.25">
      <c r="A10" s="34" t="s">
        <v>0</v>
      </c>
      <c r="B10" s="66">
        <v>617747.18000000005</v>
      </c>
      <c r="C10" s="67">
        <v>938000</v>
      </c>
      <c r="D10" s="67">
        <v>1075000</v>
      </c>
      <c r="E10" s="67">
        <v>1105000</v>
      </c>
      <c r="F10" s="67">
        <v>1125000</v>
      </c>
    </row>
    <row r="11" spans="1:6" x14ac:dyDescent="0.25">
      <c r="A11" s="20" t="s">
        <v>67</v>
      </c>
      <c r="B11" s="67">
        <v>614993.99</v>
      </c>
      <c r="C11" s="67">
        <v>926000</v>
      </c>
      <c r="D11" s="67">
        <v>1060000</v>
      </c>
      <c r="E11" s="67">
        <v>1085000</v>
      </c>
      <c r="F11" s="67">
        <v>1105000</v>
      </c>
    </row>
    <row r="12" spans="1:6" x14ac:dyDescent="0.25">
      <c r="A12" s="10" t="s">
        <v>68</v>
      </c>
      <c r="B12" s="64">
        <v>614993.99</v>
      </c>
      <c r="C12" s="64">
        <v>926000</v>
      </c>
      <c r="D12" s="64">
        <v>1060000</v>
      </c>
      <c r="E12" s="64">
        <v>1085000</v>
      </c>
      <c r="F12" s="64">
        <v>1105000</v>
      </c>
    </row>
    <row r="13" spans="1:6" x14ac:dyDescent="0.25">
      <c r="A13" s="22" t="s">
        <v>66</v>
      </c>
      <c r="B13" s="75">
        <v>0.35</v>
      </c>
      <c r="C13" s="75">
        <v>0</v>
      </c>
      <c r="D13" s="75">
        <v>0</v>
      </c>
      <c r="E13" s="75">
        <v>0</v>
      </c>
      <c r="F13" s="75">
        <v>0</v>
      </c>
    </row>
    <row r="14" spans="1:6" ht="16.5" customHeight="1" x14ac:dyDescent="0.25">
      <c r="A14" s="12" t="s">
        <v>90</v>
      </c>
      <c r="B14" s="63">
        <v>0.35</v>
      </c>
      <c r="C14" s="64">
        <v>0</v>
      </c>
      <c r="D14" s="64">
        <v>0</v>
      </c>
      <c r="E14" s="64">
        <v>0</v>
      </c>
      <c r="F14" s="64">
        <v>0</v>
      </c>
    </row>
    <row r="15" spans="1:6" ht="15.75" customHeight="1" x14ac:dyDescent="0.25">
      <c r="A15" s="8" t="s">
        <v>95</v>
      </c>
      <c r="B15" s="76">
        <v>597.25</v>
      </c>
      <c r="C15" s="75">
        <v>5000</v>
      </c>
      <c r="D15" s="75">
        <v>5000</v>
      </c>
      <c r="E15" s="75">
        <v>5000</v>
      </c>
      <c r="F15" s="75">
        <v>5000</v>
      </c>
    </row>
    <row r="16" spans="1:6" ht="19.5" customHeight="1" x14ac:dyDescent="0.25">
      <c r="A16" s="12" t="s">
        <v>97</v>
      </c>
      <c r="B16" s="63">
        <v>597.25</v>
      </c>
      <c r="C16" s="64">
        <v>5000</v>
      </c>
      <c r="D16" s="64">
        <v>5000</v>
      </c>
      <c r="E16" s="64">
        <v>5000</v>
      </c>
      <c r="F16" s="64">
        <v>5000</v>
      </c>
    </row>
    <row r="17" spans="1:6" x14ac:dyDescent="0.25">
      <c r="A17" s="34" t="s">
        <v>85</v>
      </c>
      <c r="B17" s="76">
        <v>1564.6</v>
      </c>
      <c r="C17" s="75">
        <v>5000</v>
      </c>
      <c r="D17" s="75">
        <v>5000</v>
      </c>
      <c r="E17" s="75">
        <v>10000</v>
      </c>
      <c r="F17" s="75">
        <v>10000</v>
      </c>
    </row>
    <row r="18" spans="1:6" x14ac:dyDescent="0.25">
      <c r="A18" s="10" t="s">
        <v>69</v>
      </c>
      <c r="B18" s="63">
        <v>1564.6</v>
      </c>
      <c r="C18" s="64">
        <v>5000</v>
      </c>
      <c r="D18" s="64">
        <v>5000</v>
      </c>
      <c r="E18" s="64">
        <v>10000</v>
      </c>
      <c r="F18" s="64">
        <v>10000</v>
      </c>
    </row>
    <row r="19" spans="1:6" x14ac:dyDescent="0.25">
      <c r="A19" s="34" t="s">
        <v>88</v>
      </c>
      <c r="B19" s="76">
        <v>590.99</v>
      </c>
      <c r="C19" s="75">
        <v>2000</v>
      </c>
      <c r="D19" s="75">
        <v>5000</v>
      </c>
      <c r="E19" s="75">
        <v>5000</v>
      </c>
      <c r="F19" s="75">
        <v>5000</v>
      </c>
    </row>
    <row r="20" spans="1:6" x14ac:dyDescent="0.25">
      <c r="A20" s="10" t="s">
        <v>89</v>
      </c>
      <c r="B20" s="63">
        <v>590.99</v>
      </c>
      <c r="C20" s="64">
        <v>2000</v>
      </c>
      <c r="D20" s="64">
        <v>5000</v>
      </c>
      <c r="E20" s="64">
        <v>5000</v>
      </c>
      <c r="F20" s="64">
        <v>5000</v>
      </c>
    </row>
    <row r="22" spans="1:6" ht="15.75" customHeight="1" x14ac:dyDescent="0.25">
      <c r="A22" s="86" t="s">
        <v>38</v>
      </c>
      <c r="B22" s="86"/>
      <c r="C22" s="86"/>
      <c r="D22" s="86"/>
      <c r="E22" s="86"/>
      <c r="F22" s="86"/>
    </row>
    <row r="23" spans="1:6" ht="18" x14ac:dyDescent="0.25">
      <c r="A23" s="4"/>
      <c r="B23" s="4"/>
      <c r="C23" s="4"/>
      <c r="D23" s="4"/>
      <c r="E23" s="5"/>
      <c r="F23" s="5"/>
    </row>
    <row r="24" spans="1:6" ht="25.5" x14ac:dyDescent="0.25">
      <c r="A24" s="16" t="s">
        <v>39</v>
      </c>
      <c r="B24" s="81" t="s">
        <v>103</v>
      </c>
      <c r="C24" s="81" t="s">
        <v>104</v>
      </c>
      <c r="D24" s="81" t="s">
        <v>105</v>
      </c>
      <c r="E24" s="81" t="s">
        <v>86</v>
      </c>
      <c r="F24" s="81" t="s">
        <v>106</v>
      </c>
    </row>
    <row r="25" spans="1:6" x14ac:dyDescent="0.25">
      <c r="A25" s="34" t="s">
        <v>1</v>
      </c>
      <c r="B25" s="66">
        <v>618628.78</v>
      </c>
      <c r="C25" s="67">
        <v>937000</v>
      </c>
      <c r="D25" s="67">
        <v>1075000</v>
      </c>
      <c r="E25" s="67">
        <v>1105000</v>
      </c>
      <c r="F25" s="67">
        <v>1125000</v>
      </c>
    </row>
    <row r="26" spans="1:6" ht="15.75" customHeight="1" x14ac:dyDescent="0.25">
      <c r="A26" s="20" t="s">
        <v>67</v>
      </c>
      <c r="B26" s="76">
        <v>613343.56999999995</v>
      </c>
      <c r="C26" s="75">
        <v>925000</v>
      </c>
      <c r="D26" s="67">
        <v>1060000</v>
      </c>
      <c r="E26" s="67">
        <v>1085000</v>
      </c>
      <c r="F26" s="67">
        <v>1105000</v>
      </c>
    </row>
    <row r="27" spans="1:6" x14ac:dyDescent="0.25">
      <c r="A27" s="10" t="s">
        <v>68</v>
      </c>
      <c r="B27" s="63">
        <v>613343.56999999995</v>
      </c>
      <c r="C27" s="64">
        <v>925000</v>
      </c>
      <c r="D27" s="64">
        <v>1060000</v>
      </c>
      <c r="E27" s="64">
        <v>1085000</v>
      </c>
      <c r="F27" s="64">
        <v>1105000</v>
      </c>
    </row>
    <row r="28" spans="1:6" x14ac:dyDescent="0.25">
      <c r="A28" s="22" t="s">
        <v>66</v>
      </c>
      <c r="B28" s="76">
        <v>0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5">
      <c r="A29" s="12" t="s">
        <v>90</v>
      </c>
      <c r="B29" s="63">
        <v>0</v>
      </c>
      <c r="C29" s="64">
        <v>0</v>
      </c>
      <c r="D29" s="64">
        <v>0</v>
      </c>
      <c r="E29" s="64">
        <v>0</v>
      </c>
      <c r="F29" s="64">
        <v>0</v>
      </c>
    </row>
    <row r="30" spans="1:6" x14ac:dyDescent="0.25">
      <c r="A30" s="8" t="s">
        <v>96</v>
      </c>
      <c r="B30" s="76">
        <v>3129.62</v>
      </c>
      <c r="C30" s="75">
        <v>5000</v>
      </c>
      <c r="D30" s="75">
        <v>5000</v>
      </c>
      <c r="E30" s="75">
        <v>5000</v>
      </c>
      <c r="F30" s="75">
        <v>5000</v>
      </c>
    </row>
    <row r="31" spans="1:6" ht="17.25" customHeight="1" x14ac:dyDescent="0.25">
      <c r="A31" s="12" t="s">
        <v>97</v>
      </c>
      <c r="B31" s="63">
        <v>3129.62</v>
      </c>
      <c r="C31" s="64">
        <v>5000</v>
      </c>
      <c r="D31" s="64">
        <v>5000</v>
      </c>
      <c r="E31" s="64">
        <v>5000</v>
      </c>
      <c r="F31" s="64">
        <v>5000</v>
      </c>
    </row>
    <row r="32" spans="1:6" x14ac:dyDescent="0.25">
      <c r="A32" s="34" t="s">
        <v>40</v>
      </c>
      <c r="B32" s="76">
        <v>1564.6</v>
      </c>
      <c r="C32" s="75">
        <v>5000</v>
      </c>
      <c r="D32" s="75">
        <v>5000</v>
      </c>
      <c r="E32" s="75">
        <v>10000</v>
      </c>
      <c r="F32" s="75">
        <v>10000</v>
      </c>
    </row>
    <row r="33" spans="1:6" x14ac:dyDescent="0.25">
      <c r="A33" s="10" t="s">
        <v>69</v>
      </c>
      <c r="B33" s="74">
        <v>1564.6</v>
      </c>
      <c r="C33" s="74">
        <v>5000</v>
      </c>
      <c r="D33" s="64">
        <v>5000</v>
      </c>
      <c r="E33" s="64">
        <v>10000</v>
      </c>
      <c r="F33" s="64">
        <v>10000</v>
      </c>
    </row>
    <row r="34" spans="1:6" x14ac:dyDescent="0.25">
      <c r="A34" s="34" t="s">
        <v>88</v>
      </c>
      <c r="B34" s="76">
        <v>590.99</v>
      </c>
      <c r="C34" s="75">
        <v>2000</v>
      </c>
      <c r="D34" s="75">
        <v>5000</v>
      </c>
      <c r="E34" s="75">
        <v>5000</v>
      </c>
      <c r="F34" s="75">
        <v>5000</v>
      </c>
    </row>
    <row r="35" spans="1:6" x14ac:dyDescent="0.25">
      <c r="A35" s="10" t="s">
        <v>89</v>
      </c>
      <c r="B35" s="63">
        <v>590.99</v>
      </c>
      <c r="C35" s="64">
        <v>2000</v>
      </c>
      <c r="D35" s="64">
        <v>5000</v>
      </c>
      <c r="E35" s="64">
        <v>5000</v>
      </c>
      <c r="F35" s="64">
        <v>5000</v>
      </c>
    </row>
  </sheetData>
  <mergeCells count="5">
    <mergeCell ref="A1:F1"/>
    <mergeCell ref="A3:F3"/>
    <mergeCell ref="A5:F5"/>
    <mergeCell ref="A7:F7"/>
    <mergeCell ref="A22:F22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D19" sqref="D1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6" t="s">
        <v>102</v>
      </c>
      <c r="B1" s="86"/>
      <c r="C1" s="86"/>
      <c r="D1" s="86"/>
      <c r="E1" s="86"/>
      <c r="F1" s="8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6" t="s">
        <v>17</v>
      </c>
      <c r="B3" s="86"/>
      <c r="C3" s="86"/>
      <c r="D3" s="86"/>
      <c r="E3" s="99"/>
      <c r="F3" s="9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6" t="s">
        <v>4</v>
      </c>
      <c r="B5" s="87"/>
      <c r="C5" s="87"/>
      <c r="D5" s="87"/>
      <c r="E5" s="87"/>
      <c r="F5" s="8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6" t="s">
        <v>12</v>
      </c>
      <c r="B7" s="104"/>
      <c r="C7" s="104"/>
      <c r="D7" s="104"/>
      <c r="E7" s="104"/>
      <c r="F7" s="10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39</v>
      </c>
      <c r="B9" s="81" t="s">
        <v>103</v>
      </c>
      <c r="C9" s="81" t="s">
        <v>104</v>
      </c>
      <c r="D9" s="81" t="s">
        <v>105</v>
      </c>
      <c r="E9" s="81" t="s">
        <v>86</v>
      </c>
      <c r="F9" s="81" t="s">
        <v>106</v>
      </c>
    </row>
    <row r="10" spans="1:6" ht="15.75" customHeight="1" x14ac:dyDescent="0.25">
      <c r="A10" s="8" t="s">
        <v>13</v>
      </c>
      <c r="B10" s="63">
        <v>618628.78</v>
      </c>
      <c r="C10" s="64">
        <v>937000</v>
      </c>
      <c r="D10" s="64">
        <v>1075000</v>
      </c>
      <c r="E10" s="64">
        <v>1105000</v>
      </c>
      <c r="F10" s="64">
        <v>1125000</v>
      </c>
    </row>
    <row r="11" spans="1:6" ht="15.75" customHeight="1" x14ac:dyDescent="0.25">
      <c r="A11" s="8" t="s">
        <v>98</v>
      </c>
      <c r="B11" s="63">
        <v>618628.78</v>
      </c>
      <c r="C11" s="64">
        <v>937000</v>
      </c>
      <c r="D11" s="64">
        <v>1075000</v>
      </c>
      <c r="E11" s="64">
        <v>1105000</v>
      </c>
      <c r="F11" s="64">
        <v>1125000</v>
      </c>
    </row>
    <row r="12" spans="1:6" x14ac:dyDescent="0.25">
      <c r="A12" s="14" t="s">
        <v>70</v>
      </c>
      <c r="B12" s="63">
        <v>618628.78</v>
      </c>
      <c r="C12" s="64">
        <v>937000</v>
      </c>
      <c r="D12" s="64">
        <v>1075000</v>
      </c>
      <c r="E12" s="64">
        <v>1105000</v>
      </c>
      <c r="F12" s="64">
        <v>1125000</v>
      </c>
    </row>
    <row r="13" spans="1:6" x14ac:dyDescent="0.25">
      <c r="A13" s="13" t="s">
        <v>71</v>
      </c>
      <c r="B13" s="63">
        <v>618628.78</v>
      </c>
      <c r="C13" s="64">
        <v>937000</v>
      </c>
      <c r="D13" s="64">
        <v>1075000</v>
      </c>
      <c r="E13" s="64">
        <v>1105000</v>
      </c>
      <c r="F13" s="64">
        <v>1125000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abSelected="1" workbookViewId="0">
      <selection activeCell="H26" sqref="H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6" t="s">
        <v>102</v>
      </c>
      <c r="B1" s="86"/>
      <c r="C1" s="86"/>
      <c r="D1" s="86"/>
      <c r="E1" s="86"/>
      <c r="F1" s="86"/>
      <c r="G1" s="86"/>
      <c r="H1" s="8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6" t="s">
        <v>17</v>
      </c>
      <c r="B3" s="86"/>
      <c r="C3" s="86"/>
      <c r="D3" s="86"/>
      <c r="E3" s="86"/>
      <c r="F3" s="86"/>
      <c r="G3" s="86"/>
      <c r="H3" s="8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6" t="s">
        <v>45</v>
      </c>
      <c r="B5" s="86"/>
      <c r="C5" s="86"/>
      <c r="D5" s="86"/>
      <c r="E5" s="86"/>
      <c r="F5" s="86"/>
      <c r="G5" s="86"/>
      <c r="H5" s="8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27</v>
      </c>
      <c r="D7" s="81" t="s">
        <v>103</v>
      </c>
      <c r="E7" s="81" t="s">
        <v>104</v>
      </c>
      <c r="F7" s="81" t="s">
        <v>105</v>
      </c>
      <c r="G7" s="81" t="s">
        <v>86</v>
      </c>
      <c r="H7" s="81" t="s">
        <v>106</v>
      </c>
    </row>
    <row r="8" spans="1:8" x14ac:dyDescent="0.25">
      <c r="A8" s="32"/>
      <c r="B8" s="33"/>
      <c r="C8" s="31" t="s">
        <v>47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spans="1:8" ht="25.5" x14ac:dyDescent="0.25">
      <c r="A9" s="8">
        <v>8</v>
      </c>
      <c r="B9" s="8"/>
      <c r="C9" s="8" t="s">
        <v>14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</row>
    <row r="10" spans="1:8" x14ac:dyDescent="0.25">
      <c r="A10" s="8"/>
      <c r="B10" s="12">
        <v>84</v>
      </c>
      <c r="C10" s="12" t="s">
        <v>21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</row>
    <row r="11" spans="1:8" x14ac:dyDescent="0.25">
      <c r="A11" s="8"/>
      <c r="B11" s="12"/>
      <c r="C11" s="35"/>
      <c r="D11" s="62">
        <v>0</v>
      </c>
      <c r="E11" s="62">
        <v>0</v>
      </c>
      <c r="F11" s="62">
        <v>0</v>
      </c>
      <c r="G11" s="62">
        <v>0</v>
      </c>
      <c r="H11" s="62">
        <v>0</v>
      </c>
    </row>
    <row r="12" spans="1:8" x14ac:dyDescent="0.25">
      <c r="A12" s="8"/>
      <c r="B12" s="12"/>
      <c r="C12" s="31" t="s">
        <v>50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</row>
    <row r="13" spans="1:8" ht="25.5" x14ac:dyDescent="0.25">
      <c r="A13" s="11">
        <v>5</v>
      </c>
      <c r="B13" s="11"/>
      <c r="C13" s="20" t="s">
        <v>15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</row>
    <row r="14" spans="1:8" ht="25.5" x14ac:dyDescent="0.25">
      <c r="A14" s="12"/>
      <c r="B14" s="12">
        <v>54</v>
      </c>
      <c r="C14" s="21" t="s">
        <v>22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2" sqref="D2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6" t="s">
        <v>102</v>
      </c>
      <c r="B1" s="86"/>
      <c r="C1" s="86"/>
      <c r="D1" s="86"/>
      <c r="E1" s="86"/>
      <c r="F1" s="8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6" t="s">
        <v>17</v>
      </c>
      <c r="B3" s="86"/>
      <c r="C3" s="86"/>
      <c r="D3" s="86"/>
      <c r="E3" s="86"/>
      <c r="F3" s="8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6" t="s">
        <v>46</v>
      </c>
      <c r="B5" s="86"/>
      <c r="C5" s="86"/>
      <c r="D5" s="86"/>
      <c r="E5" s="86"/>
      <c r="F5" s="8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5" t="s">
        <v>39</v>
      </c>
      <c r="B7" s="81" t="s">
        <v>103</v>
      </c>
      <c r="C7" s="81" t="s">
        <v>104</v>
      </c>
      <c r="D7" s="81" t="s">
        <v>105</v>
      </c>
      <c r="E7" s="81" t="s">
        <v>86</v>
      </c>
      <c r="F7" s="81" t="s">
        <v>106</v>
      </c>
    </row>
    <row r="8" spans="1:6" x14ac:dyDescent="0.25">
      <c r="A8" s="8" t="s">
        <v>47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</row>
    <row r="9" spans="1:6" ht="25.5" x14ac:dyDescent="0.25">
      <c r="A9" s="8" t="s">
        <v>48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</row>
    <row r="10" spans="1:6" ht="25.5" x14ac:dyDescent="0.25">
      <c r="A10" s="14" t="s">
        <v>49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</row>
    <row r="11" spans="1:6" x14ac:dyDescent="0.25">
      <c r="A11" s="14"/>
      <c r="B11" s="63">
        <v>0</v>
      </c>
      <c r="C11" s="63">
        <v>0</v>
      </c>
      <c r="D11" s="63">
        <v>0</v>
      </c>
      <c r="E11" s="63">
        <v>0</v>
      </c>
      <c r="F11" s="63">
        <v>0</v>
      </c>
    </row>
    <row r="12" spans="1:6" x14ac:dyDescent="0.25">
      <c r="A12" s="8" t="s">
        <v>50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</row>
    <row r="13" spans="1:6" x14ac:dyDescent="0.25">
      <c r="A13" s="20" t="s">
        <v>41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</row>
    <row r="14" spans="1:6" x14ac:dyDescent="0.25">
      <c r="A14" s="10" t="s">
        <v>42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</row>
    <row r="15" spans="1:6" x14ac:dyDescent="0.25">
      <c r="A15" s="20" t="s">
        <v>43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</row>
    <row r="16" spans="1:6" x14ac:dyDescent="0.25">
      <c r="A16" s="10" t="s">
        <v>44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7"/>
  <sheetViews>
    <sheetView workbookViewId="0">
      <selection activeCell="M4" sqref="M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6" t="s">
        <v>102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6" t="s">
        <v>16</v>
      </c>
      <c r="B3" s="87"/>
      <c r="C3" s="87"/>
      <c r="D3" s="87"/>
      <c r="E3" s="87"/>
      <c r="F3" s="87"/>
      <c r="G3" s="87"/>
      <c r="H3" s="87"/>
      <c r="I3" s="8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4" t="s">
        <v>18</v>
      </c>
      <c r="B5" s="115"/>
      <c r="C5" s="116"/>
      <c r="D5" s="15" t="s">
        <v>19</v>
      </c>
      <c r="E5" s="81" t="s">
        <v>103</v>
      </c>
      <c r="F5" s="81" t="s">
        <v>104</v>
      </c>
      <c r="G5" s="81" t="s">
        <v>105</v>
      </c>
      <c r="H5" s="81" t="s">
        <v>86</v>
      </c>
      <c r="I5" s="81" t="s">
        <v>106</v>
      </c>
    </row>
    <row r="6" spans="1:9" x14ac:dyDescent="0.25">
      <c r="A6" s="117" t="s">
        <v>72</v>
      </c>
      <c r="B6" s="118"/>
      <c r="C6" s="119"/>
      <c r="D6" s="24" t="s">
        <v>78</v>
      </c>
      <c r="E6" s="76">
        <v>618628.78</v>
      </c>
      <c r="F6" s="75">
        <v>937000</v>
      </c>
      <c r="G6" s="75">
        <v>1075000</v>
      </c>
      <c r="H6" s="75">
        <v>1105000</v>
      </c>
      <c r="I6" s="75">
        <v>1125000</v>
      </c>
    </row>
    <row r="7" spans="1:9" ht="25.5" x14ac:dyDescent="0.25">
      <c r="A7" s="117" t="s">
        <v>73</v>
      </c>
      <c r="B7" s="118"/>
      <c r="C7" s="119"/>
      <c r="D7" s="24" t="s">
        <v>79</v>
      </c>
      <c r="E7" s="76">
        <v>602016.43999999994</v>
      </c>
      <c r="F7" s="75">
        <v>915000</v>
      </c>
      <c r="G7" s="75">
        <v>1050000</v>
      </c>
      <c r="H7" s="75">
        <v>1080000</v>
      </c>
      <c r="I7" s="75">
        <v>1100000</v>
      </c>
    </row>
    <row r="8" spans="1:9" x14ac:dyDescent="0.25">
      <c r="A8" s="105" t="s">
        <v>74</v>
      </c>
      <c r="B8" s="106"/>
      <c r="C8" s="107"/>
      <c r="D8" s="80" t="s">
        <v>75</v>
      </c>
      <c r="E8" s="76">
        <v>602016.43999999994</v>
      </c>
      <c r="F8" s="75">
        <v>915000</v>
      </c>
      <c r="G8" s="75">
        <v>1050000</v>
      </c>
      <c r="H8" s="75">
        <v>1080000</v>
      </c>
      <c r="I8" s="77">
        <v>1100000</v>
      </c>
    </row>
    <row r="9" spans="1:9" x14ac:dyDescent="0.25">
      <c r="A9" s="108">
        <v>3</v>
      </c>
      <c r="B9" s="109"/>
      <c r="C9" s="110"/>
      <c r="D9" s="23" t="s">
        <v>9</v>
      </c>
      <c r="E9" s="63">
        <v>602016.43999999994</v>
      </c>
      <c r="F9" s="64">
        <v>915000</v>
      </c>
      <c r="G9" s="64">
        <v>1050000</v>
      </c>
      <c r="H9" s="64">
        <v>1080000</v>
      </c>
      <c r="I9" s="73">
        <v>880000</v>
      </c>
    </row>
    <row r="10" spans="1:9" x14ac:dyDescent="0.25">
      <c r="A10" s="111">
        <v>31</v>
      </c>
      <c r="B10" s="112"/>
      <c r="C10" s="113"/>
      <c r="D10" s="23" t="s">
        <v>10</v>
      </c>
      <c r="E10" s="63">
        <v>486453.26</v>
      </c>
      <c r="F10" s="64">
        <v>735000</v>
      </c>
      <c r="G10" s="64">
        <v>850000</v>
      </c>
      <c r="H10" s="64">
        <v>865000</v>
      </c>
      <c r="I10" s="73">
        <v>880000</v>
      </c>
    </row>
    <row r="11" spans="1:9" x14ac:dyDescent="0.25">
      <c r="A11" s="111">
        <v>32</v>
      </c>
      <c r="B11" s="112"/>
      <c r="C11" s="113"/>
      <c r="D11" s="23" t="s">
        <v>20</v>
      </c>
      <c r="E11" s="63">
        <v>114891.59</v>
      </c>
      <c r="F11" s="64">
        <v>178000</v>
      </c>
      <c r="G11" s="64">
        <v>198000</v>
      </c>
      <c r="H11" s="64">
        <v>213000</v>
      </c>
      <c r="I11" s="73">
        <v>218000</v>
      </c>
    </row>
    <row r="12" spans="1:9" ht="14.25" customHeight="1" x14ac:dyDescent="0.25">
      <c r="A12" s="48">
        <v>34</v>
      </c>
      <c r="B12" s="49"/>
      <c r="C12" s="50"/>
      <c r="D12" s="23" t="s">
        <v>76</v>
      </c>
      <c r="E12" s="63">
        <v>671.59</v>
      </c>
      <c r="F12" s="64">
        <v>2000</v>
      </c>
      <c r="G12" s="64">
        <v>2000</v>
      </c>
      <c r="H12" s="64">
        <v>2000</v>
      </c>
      <c r="I12" s="73">
        <v>2000</v>
      </c>
    </row>
    <row r="13" spans="1:9" ht="36" customHeight="1" x14ac:dyDescent="0.25">
      <c r="A13" s="117" t="s">
        <v>77</v>
      </c>
      <c r="B13" s="118"/>
      <c r="C13" s="119"/>
      <c r="D13" s="65" t="s">
        <v>81</v>
      </c>
      <c r="E13" s="76">
        <v>11918.12</v>
      </c>
      <c r="F13" s="75">
        <v>12000</v>
      </c>
      <c r="G13" s="75">
        <v>15000</v>
      </c>
      <c r="H13" s="75">
        <v>10000</v>
      </c>
      <c r="I13" s="75">
        <v>10000</v>
      </c>
    </row>
    <row r="14" spans="1:9" ht="14.25" customHeight="1" x14ac:dyDescent="0.25">
      <c r="A14" s="105" t="s">
        <v>74</v>
      </c>
      <c r="B14" s="106"/>
      <c r="C14" s="107"/>
      <c r="D14" s="80" t="s">
        <v>75</v>
      </c>
      <c r="E14" s="76">
        <v>11327.13</v>
      </c>
      <c r="F14" s="75">
        <v>10000</v>
      </c>
      <c r="G14" s="75">
        <v>10000</v>
      </c>
      <c r="H14" s="75">
        <v>5000</v>
      </c>
      <c r="I14" s="75">
        <v>5000</v>
      </c>
    </row>
    <row r="15" spans="1:9" ht="25.5" x14ac:dyDescent="0.25">
      <c r="A15" s="108">
        <v>4</v>
      </c>
      <c r="B15" s="109"/>
      <c r="C15" s="110"/>
      <c r="D15" s="23" t="s">
        <v>11</v>
      </c>
      <c r="E15" s="63">
        <v>11327.13</v>
      </c>
      <c r="F15" s="64">
        <v>10000</v>
      </c>
      <c r="G15" s="64">
        <v>10000</v>
      </c>
      <c r="H15" s="64">
        <v>5000</v>
      </c>
      <c r="I15" s="73">
        <v>5000</v>
      </c>
    </row>
    <row r="16" spans="1:9" ht="25.5" customHeight="1" x14ac:dyDescent="0.25">
      <c r="A16" s="111">
        <v>42</v>
      </c>
      <c r="B16" s="112"/>
      <c r="C16" s="113"/>
      <c r="D16" s="23" t="s">
        <v>26</v>
      </c>
      <c r="E16" s="63">
        <v>11327.13</v>
      </c>
      <c r="F16" s="64">
        <v>10000</v>
      </c>
      <c r="G16" s="64">
        <v>10000</v>
      </c>
      <c r="H16" s="64">
        <v>5000</v>
      </c>
      <c r="I16" s="73">
        <v>5000</v>
      </c>
    </row>
    <row r="17" spans="1:9" ht="25.5" customHeight="1" x14ac:dyDescent="0.25">
      <c r="A17" s="105" t="s">
        <v>92</v>
      </c>
      <c r="B17" s="106"/>
      <c r="C17" s="107"/>
      <c r="D17" s="80" t="s">
        <v>91</v>
      </c>
      <c r="E17" s="76">
        <v>590.99</v>
      </c>
      <c r="F17" s="75">
        <v>2000</v>
      </c>
      <c r="G17" s="75">
        <v>5000</v>
      </c>
      <c r="H17" s="75">
        <v>5000</v>
      </c>
      <c r="I17" s="77">
        <v>5000</v>
      </c>
    </row>
    <row r="18" spans="1:9" ht="25.5" customHeight="1" x14ac:dyDescent="0.25">
      <c r="A18" s="108">
        <v>4</v>
      </c>
      <c r="B18" s="109"/>
      <c r="C18" s="110"/>
      <c r="D18" s="23" t="s">
        <v>11</v>
      </c>
      <c r="E18" s="63">
        <v>590.99</v>
      </c>
      <c r="F18" s="64">
        <v>2000</v>
      </c>
      <c r="G18" s="64">
        <v>5000</v>
      </c>
      <c r="H18" s="64">
        <v>5000</v>
      </c>
      <c r="I18" s="73">
        <v>5000</v>
      </c>
    </row>
    <row r="19" spans="1:9" ht="25.5" customHeight="1" x14ac:dyDescent="0.25">
      <c r="A19" s="111">
        <v>42</v>
      </c>
      <c r="B19" s="112"/>
      <c r="C19" s="113"/>
      <c r="D19" s="23" t="s">
        <v>26</v>
      </c>
      <c r="E19" s="63">
        <v>590.99</v>
      </c>
      <c r="F19" s="64">
        <v>2000</v>
      </c>
      <c r="G19" s="64">
        <v>5000</v>
      </c>
      <c r="H19" s="64">
        <v>5000</v>
      </c>
      <c r="I19" s="73">
        <v>5000</v>
      </c>
    </row>
    <row r="20" spans="1:9" ht="25.5" customHeight="1" x14ac:dyDescent="0.25">
      <c r="A20" s="117" t="s">
        <v>80</v>
      </c>
      <c r="B20" s="118"/>
      <c r="C20" s="119"/>
      <c r="D20" s="24" t="s">
        <v>94</v>
      </c>
      <c r="E20" s="76">
        <v>3129.62</v>
      </c>
      <c r="F20" s="75">
        <v>5000</v>
      </c>
      <c r="G20" s="75">
        <v>5000</v>
      </c>
      <c r="H20" s="75">
        <v>5000</v>
      </c>
      <c r="I20" s="77">
        <v>5000</v>
      </c>
    </row>
    <row r="21" spans="1:9" ht="24" customHeight="1" x14ac:dyDescent="0.25">
      <c r="A21" s="105" t="s">
        <v>99</v>
      </c>
      <c r="B21" s="106"/>
      <c r="C21" s="107"/>
      <c r="D21" s="80" t="s">
        <v>100</v>
      </c>
      <c r="E21" s="76">
        <v>3129.62</v>
      </c>
      <c r="F21" s="64">
        <v>5000</v>
      </c>
      <c r="G21" s="64">
        <v>5000</v>
      </c>
      <c r="H21" s="64">
        <v>5000</v>
      </c>
      <c r="I21" s="73">
        <v>5000</v>
      </c>
    </row>
    <row r="22" spans="1:9" x14ac:dyDescent="0.25">
      <c r="A22" s="108">
        <v>3</v>
      </c>
      <c r="B22" s="109"/>
      <c r="C22" s="110"/>
      <c r="D22" s="23" t="s">
        <v>9</v>
      </c>
      <c r="E22" s="63">
        <v>3129.62</v>
      </c>
      <c r="F22" s="64">
        <v>5000</v>
      </c>
      <c r="G22" s="64">
        <v>5000</v>
      </c>
      <c r="H22" s="64">
        <v>5000</v>
      </c>
      <c r="I22" s="73">
        <v>5000</v>
      </c>
    </row>
    <row r="23" spans="1:9" x14ac:dyDescent="0.25">
      <c r="A23" s="111">
        <v>32</v>
      </c>
      <c r="B23" s="112"/>
      <c r="C23" s="113"/>
      <c r="D23" s="23" t="s">
        <v>20</v>
      </c>
      <c r="E23" s="63">
        <v>3129.62</v>
      </c>
      <c r="F23" s="64">
        <v>5000</v>
      </c>
      <c r="G23" s="64">
        <v>5000</v>
      </c>
      <c r="H23" s="64">
        <v>5000</v>
      </c>
      <c r="I23" s="73">
        <v>5000</v>
      </c>
    </row>
    <row r="24" spans="1:9" ht="51" x14ac:dyDescent="0.25">
      <c r="A24" s="117" t="s">
        <v>82</v>
      </c>
      <c r="B24" s="118"/>
      <c r="C24" s="119"/>
      <c r="D24" s="65" t="s">
        <v>93</v>
      </c>
      <c r="E24" s="76">
        <v>1564.6</v>
      </c>
      <c r="F24" s="75">
        <v>5000</v>
      </c>
      <c r="G24" s="75">
        <v>5000</v>
      </c>
      <c r="H24" s="75">
        <v>10000</v>
      </c>
      <c r="I24" s="77">
        <v>10000</v>
      </c>
    </row>
    <row r="25" spans="1:9" x14ac:dyDescent="0.25">
      <c r="A25" s="105" t="s">
        <v>83</v>
      </c>
      <c r="B25" s="106"/>
      <c r="C25" s="107"/>
      <c r="D25" s="80" t="s">
        <v>84</v>
      </c>
      <c r="E25" s="76">
        <v>1564.6</v>
      </c>
      <c r="F25" s="64">
        <v>5000</v>
      </c>
      <c r="G25" s="64">
        <v>5000</v>
      </c>
      <c r="H25" s="64">
        <v>10000</v>
      </c>
      <c r="I25" s="73">
        <v>10000</v>
      </c>
    </row>
    <row r="26" spans="1:9" x14ac:dyDescent="0.25">
      <c r="A26" s="108">
        <v>3</v>
      </c>
      <c r="B26" s="109"/>
      <c r="C26" s="110"/>
      <c r="D26" s="23" t="s">
        <v>9</v>
      </c>
      <c r="E26" s="63">
        <v>1564.6</v>
      </c>
      <c r="F26" s="64">
        <v>5000</v>
      </c>
      <c r="G26" s="64">
        <v>5000</v>
      </c>
      <c r="H26" s="64">
        <v>10000</v>
      </c>
      <c r="I26" s="73">
        <v>10000</v>
      </c>
    </row>
    <row r="27" spans="1:9" x14ac:dyDescent="0.25">
      <c r="A27" s="111">
        <v>32</v>
      </c>
      <c r="B27" s="112"/>
      <c r="C27" s="113"/>
      <c r="D27" s="23" t="s">
        <v>20</v>
      </c>
      <c r="E27" s="63">
        <v>1564.6</v>
      </c>
      <c r="F27" s="64">
        <v>5000</v>
      </c>
      <c r="G27" s="64">
        <v>5000</v>
      </c>
      <c r="H27" s="64">
        <v>10000</v>
      </c>
      <c r="I27" s="73">
        <v>10000</v>
      </c>
    </row>
  </sheetData>
  <mergeCells count="24">
    <mergeCell ref="A24:C24"/>
    <mergeCell ref="A25:C25"/>
    <mergeCell ref="A26:C26"/>
    <mergeCell ref="A27:C27"/>
    <mergeCell ref="A6:C6"/>
    <mergeCell ref="A7:C7"/>
    <mergeCell ref="A11:C11"/>
    <mergeCell ref="A10:C10"/>
    <mergeCell ref="A16:C16"/>
    <mergeCell ref="A22:C22"/>
    <mergeCell ref="A23:C23"/>
    <mergeCell ref="A13:C13"/>
    <mergeCell ref="A14:C14"/>
    <mergeCell ref="A15:C15"/>
    <mergeCell ref="A20:C20"/>
    <mergeCell ref="A21:C21"/>
    <mergeCell ref="A17:C17"/>
    <mergeCell ref="A18:C18"/>
    <mergeCell ref="A19:C19"/>
    <mergeCell ref="A1:I1"/>
    <mergeCell ref="A3:I3"/>
    <mergeCell ref="A5:C5"/>
    <mergeCell ref="A8:C8"/>
    <mergeCell ref="A9:C9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P30" sqref="P3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Josipa Kuzmanić</cp:lastModifiedBy>
  <cp:lastPrinted>2024-10-08T09:00:03Z</cp:lastPrinted>
  <dcterms:created xsi:type="dcterms:W3CDTF">2022-08-12T12:51:27Z</dcterms:created>
  <dcterms:modified xsi:type="dcterms:W3CDTF">2025-10-07T09:20:24Z</dcterms:modified>
</cp:coreProperties>
</file>